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"/>
    </mc:Choice>
  </mc:AlternateContent>
  <bookViews>
    <workbookView xWindow="0" yWindow="0" windowWidth="21228" windowHeight="9492"/>
  </bookViews>
  <sheets>
    <sheet name="2011-2015" sheetId="1" r:id="rId1"/>
    <sheet name="2016" sheetId="2" r:id="rId2"/>
  </sheets>
  <definedNames>
    <definedName name="fixed2011">'2011-2015'!$B$9</definedName>
    <definedName name="variable2011">'2011-2015'!$N$19</definedName>
    <definedName name="Year2012">'2011-2015'!$O$3:$Z$16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9" i="1"/>
  <c r="N19" i="1"/>
  <c r="A22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AY17" i="1"/>
  <c r="BK13" i="1"/>
  <c r="BK14" i="1"/>
  <c r="BK15" i="1"/>
  <c r="BK16" i="1"/>
  <c r="A1" i="2"/>
  <c r="N14" i="1" l="1"/>
  <c r="N15" i="1"/>
  <c r="N13" i="1"/>
  <c r="E16" i="1" l="1"/>
  <c r="E19" i="1" s="1"/>
  <c r="F16" i="1"/>
  <c r="F19" i="1" s="1"/>
  <c r="G16" i="1"/>
  <c r="G19" i="1" s="1"/>
  <c r="H16" i="1"/>
  <c r="H19" i="1" s="1"/>
  <c r="I16" i="1"/>
  <c r="I19" i="1" s="1"/>
  <c r="J16" i="1"/>
  <c r="J19" i="1" s="1"/>
  <c r="K16" i="1"/>
  <c r="K19" i="1" s="1"/>
  <c r="L16" i="1"/>
  <c r="L19" i="1" s="1"/>
  <c r="M16" i="1"/>
  <c r="M19" i="1" s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D16" i="1"/>
  <c r="D19" i="1" s="1"/>
  <c r="C16" i="1"/>
  <c r="C19" i="1" s="1"/>
  <c r="B16" i="1"/>
  <c r="BJ16" i="1"/>
  <c r="AM8" i="1"/>
  <c r="AA8" i="1"/>
  <c r="O8" i="1"/>
  <c r="B8" i="1"/>
  <c r="N16" i="1" l="1"/>
  <c r="B19" i="1"/>
  <c r="C8" i="1" s="1"/>
  <c r="AY8" i="1"/>
</calcChain>
</file>

<file path=xl/sharedStrings.xml><?xml version="1.0" encoding="utf-8"?>
<sst xmlns="http://schemas.openxmlformats.org/spreadsheetml/2006/main" count="97" uniqueCount="26">
  <si>
    <t>rent</t>
  </si>
  <si>
    <t>gas, water, light</t>
  </si>
  <si>
    <t xml:space="preserve">insurance </t>
  </si>
  <si>
    <t>total</t>
  </si>
  <si>
    <t>groceries</t>
  </si>
  <si>
    <t>clothing</t>
  </si>
  <si>
    <t>other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</si>
  <si>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</si>
  <si>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</si>
  <si>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</si>
  <si>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</si>
  <si>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</si>
  <si>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</si>
  <si>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</si>
  <si>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</si>
  <si>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</si>
  <si>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</si>
  <si>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</si>
  <si>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</si>
  <si>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fixed costs:</t>
  </si>
  <si>
    <t>variable costs:</t>
  </si>
  <si>
    <t>Average</t>
  </si>
  <si>
    <t>Household expenses Fam. Anderson</t>
  </si>
  <si>
    <t>Fixed and Variable:</t>
  </si>
  <si>
    <t>Previous years</t>
  </si>
  <si>
    <t>Max.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</si>
</sst>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9" fontId="0" fillId="0" borderId="0" xfId="1" applyFont="1"/>
    <xf numFmtId="165" fontId="0" fillId="0" borderId="0" xfId="2" applyNumberFormat="1" applyFont="1"/>
    <xf numFmtId="0" fontId="3" fillId="0" borderId="0" xfId="0" applyFont="1"/>
    <xf numFmtId="165" fontId="3" fillId="0" borderId="0" xfId="2" applyNumberFormat="1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Alignment="1"/>
    <xf numFmtId="165" fontId="0" fillId="0" borderId="0" xfId="1" applyNumberFormat="1" applyFont="1"/>
    <xf numFmtId="0" fontId="5" fillId="0" borderId="0" xfId="3"/>
    <xf numFmtId="164" fontId="0" fillId="0" borderId="0" xfId="2" applyFont="1"/>
    <xf numFmtId="165" fontId="2" fillId="0" borderId="0" xfId="0" applyNumberFormat="1" applyFont="1"/>
    <xf numFmtId="165" fontId="3" fillId="0" borderId="0" xfId="0" applyNumberFormat="1" applyFont="1"/>
    <xf numFmtId="165" fontId="0" fillId="0" borderId="0" xfId="0" applyNumberFormat="1"/>
  </cellXfs>
  <cellStyles count="4">
    <cellStyle name="Currency" xfId="2" builtinId="4"/>
    <cellStyle name="Hyperlink" xfId="3" builtinId="8"/>
    <cellStyle name="Normal" xfId="0" builtinId="0"/>
    <cellStyle name="Percent" xfId="1" builtinId="5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[$$-409]* #,##0.00_);_([$$-409]* \(#,##0.00\);_([$$-409]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6"/>
              <c:pt idx="0">
                <c:v> $7.00 </c:v>
              </c:pt>
              <c:pt idx="1">
                <c:v> $8.00 </c:v>
              </c:pt>
              <c:pt idx="2">
                <c:v> $9.00 </c:v>
              </c:pt>
              <c:pt idx="3">
                <c:v> $10.00 </c:v>
              </c:pt>
              <c:pt idx="4">
                <c:v> $11.00 </c:v>
              </c:pt>
              <c:pt idx="5">
                <c:v> $12.00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'2011-2015'!$AY$13:$BJ$13</c15:sqref>
                  </c15:fullRef>
                </c:ext>
              </c:extLst>
              <c:f>'2011-2015'!$BE$13:$BJ$13</c:f>
              <c:numCache>
                <c:formatCode>_([$$-409]* #,##0.00_);_([$$-409]* \(#,##0.00\);_([$$-409]* "-"??_);_(@_)</c:formatCode>
                <c:ptCount val="6"/>
                <c:pt idx="0">
                  <c:v>140</c:v>
                </c:pt>
                <c:pt idx="1">
                  <c:v>150</c:v>
                </c:pt>
                <c:pt idx="2">
                  <c:v>160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CD-4629-ABD6-7089B21FFB80}"/>
            </c:ext>
          </c:extLst>
        </c:ser>
        <c:ser>
          <c:idx val="1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6"/>
              <c:pt idx="0">
                <c:v> $7.00 </c:v>
              </c:pt>
              <c:pt idx="1">
                <c:v> $8.00 </c:v>
              </c:pt>
              <c:pt idx="2">
                <c:v> $9.00 </c:v>
              </c:pt>
              <c:pt idx="3">
                <c:v> $10.00 </c:v>
              </c:pt>
              <c:pt idx="4">
                <c:v> $11.00 </c:v>
              </c:pt>
              <c:pt idx="5">
                <c:v> $12.00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'2011-2015'!$AY$14:$BJ$14</c15:sqref>
                  </c15:fullRef>
                </c:ext>
              </c:extLst>
              <c:f>'2011-2015'!$BE$14:$BJ$14</c:f>
              <c:numCache>
                <c:formatCode>_([$$-409]* #,##0.00_);_([$$-409]* \(#,##0.00\);_([$$-409]* "-"??_);_(@_)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CD-4629-ABD6-7089B21FFB80}"/>
            </c:ext>
          </c:extLst>
        </c:ser>
        <c:ser>
          <c:idx val="2"/>
          <c:order val="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Lit>
              <c:ptCount val="6"/>
              <c:pt idx="0">
                <c:v> $7.00 </c:v>
              </c:pt>
              <c:pt idx="1">
                <c:v> $8.00 </c:v>
              </c:pt>
              <c:pt idx="2">
                <c:v> $9.00 </c:v>
              </c:pt>
              <c:pt idx="3">
                <c:v> $10.00 </c:v>
              </c:pt>
              <c:pt idx="4">
                <c:v> $11.00 </c:v>
              </c:pt>
              <c:pt idx="5">
                <c:v> $12.00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'2011-2015'!$AY$15:$BJ$15</c15:sqref>
                  </c15:fullRef>
                </c:ext>
              </c:extLst>
              <c:f>'2011-2015'!$BE$15:$BJ$15</c:f>
              <c:numCache>
                <c:formatCode>_([$$-409]* #,##0.00_);_([$$-409]* \(#,##0.00\);_([$$-409]* "-"??_);_(@_)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CD-4629-ABD6-7089B21FF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411264"/>
        <c:axId val="1961420832"/>
      </c:lineChart>
      <c:catAx>
        <c:axId val="196141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420832"/>
        <c:crosses val="autoZero"/>
        <c:auto val="1"/>
        <c:lblAlgn val="ctr"/>
        <c:lblOffset val="100"/>
        <c:noMultiLvlLbl val="0"/>
      </c:catAx>
      <c:valAx>
        <c:axId val="19614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Variable costs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41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563880</xdr:colOff>
      <xdr:row>18</xdr:row>
      <xdr:rowOff>60960</xdr:rowOff>
    </xdr:from>
    <xdr:to>
      <xdr:col>60</xdr:col>
      <xdr:colOff>53340</xdr:colOff>
      <xdr:row>33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Y11:BK17" totalsRowCount="1" dataDxfId="14" dataCellStyle="Currency">
  <autoFilter ref="AY11:BK16"/>
  <tableColumns count="13">
    <tableColumn id="1" name="January" totalsRowFunction="custom" dataDxfId="26" totalsRowDxfId="12" dataCellStyle="Currency" totalsRowCellStyle="Currency">
      <totalsRowFormula>IF(AY16&lt;350,"good","not good")</totalsRowFormula>
    </tableColumn>
    <tableColumn id="2" name="February" totalsRowFunction="custom" dataDxfId="25" totalsRowDxfId="11" dataCellStyle="Currency" totalsRowCellStyle="Currency">
      <totalsRowFormula>IF(AZ16&lt;350,"good","not good")</totalsRowFormula>
    </tableColumn>
    <tableColumn id="3" name="March" totalsRowFunction="custom" dataDxfId="24" totalsRowDxfId="10" dataCellStyle="Currency" totalsRowCellStyle="Currency">
      <totalsRowFormula>IF(BA16&lt;350,"good","not good")</totalsRowFormula>
    </tableColumn>
    <tableColumn id="4" name="April" totalsRowFunction="custom" dataDxfId="23" totalsRowDxfId="9" dataCellStyle="Currency" totalsRowCellStyle="Currency">
      <totalsRowFormula>IF(BB16&lt;350,"good","not good")</totalsRowFormula>
    </tableColumn>
    <tableColumn id="5" name="May" totalsRowFunction="custom" dataDxfId="22" totalsRowDxfId="8" dataCellStyle="Currency" totalsRowCellStyle="Currency">
      <totalsRowFormula>IF(BC16&lt;350,"good","not good")</totalsRowFormula>
    </tableColumn>
    <tableColumn id="6" name="June" totalsRowFunction="custom" dataDxfId="21" totalsRowDxfId="7" dataCellStyle="Currency" totalsRowCellStyle="Currency">
      <totalsRowFormula>IF(BD16&lt;350,"good","not good")</totalsRowFormula>
    </tableColumn>
    <tableColumn id="7" name="July" totalsRowFunction="custom" dataDxfId="20" totalsRowDxfId="6" dataCellStyle="Currency" totalsRowCellStyle="Currency">
      <totalsRowFormula>IF(BE16&lt;350,"good","not good")</totalsRowFormula>
    </tableColumn>
    <tableColumn id="8" name="August" totalsRowFunction="custom" dataDxfId="19" totalsRowDxfId="5" dataCellStyle="Currency" totalsRowCellStyle="Currency">
      <totalsRowFormula>IF(BF16&lt;350,"good","not good")</totalsRowFormula>
    </tableColumn>
    <tableColumn id="9" name="September" totalsRowFunction="custom" dataDxfId="18" totalsRowDxfId="4" dataCellStyle="Currency" totalsRowCellStyle="Currency">
      <totalsRowFormula>IF(BG16&lt;350,"good","not good")</totalsRowFormula>
    </tableColumn>
    <tableColumn id="10" name="October" totalsRowFunction="custom" dataDxfId="17" totalsRowDxfId="3" dataCellStyle="Currency" totalsRowCellStyle="Currency">
      <totalsRowFormula>IF(BH16&lt;350,"good","not good")</totalsRowFormula>
    </tableColumn>
    <tableColumn id="11" name="November" totalsRowFunction="custom" dataDxfId="16" totalsRowDxfId="2" dataCellStyle="Currency" totalsRowCellStyle="Currency">
      <totalsRowFormula>IF(BI16&lt;350,"good","not good")</totalsRowFormula>
    </tableColumn>
    <tableColumn id="12" name="December" totalsRowFunction="custom" dataDxfId="15" totalsRowDxfId="1" dataCellStyle="Currency" totalsRowCellStyle="Currency">
      <totalsRowFormula>IF(BJ16&lt;350,"good","not good")</totalsRowFormula>
    </tableColumn>
    <tableColumn id="13" name="Max." totalsRowFunction="custom" dataDxfId="13" totalsRowDxfId="0" dataCellStyle="Currency" totalsRowCellStyle="Currency">
      <calculatedColumnFormula>MAX(Table1[[#This Row],[January]:[December]])</calculatedColumnFormula>
      <totalsRowFormula>IF(BK16&lt;350,"good","not good")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2"/>
  <sheetViews>
    <sheetView tabSelected="1" workbookViewId="0">
      <selection activeCell="B22" sqref="B22"/>
    </sheetView>
  </sheetViews>
  <sheetFormatPr defaultColWidth="10.33203125" defaultRowHeight="14.4" x14ac:dyDescent="0.3"/>
  <cols>
    <col min="1" max="1" width="26.5546875" customWidth="1"/>
    <col min="2" max="2" width="11.33203125" bestFit="1" customWidth="1"/>
    <col min="3" max="13" width="10.33203125" customWidth="1"/>
    <col min="14" max="14" width="11.44140625" style="4" bestFit="1" customWidth="1"/>
    <col min="59" max="59" width="12.109375" customWidth="1"/>
    <col min="61" max="61" width="11.77734375" customWidth="1"/>
    <col min="62" max="62" width="11.44140625" customWidth="1"/>
  </cols>
  <sheetData>
    <row r="1" spans="1:63" ht="42" x14ac:dyDescent="0.4">
      <c r="A1" s="7" t="s">
        <v>22</v>
      </c>
      <c r="B1" s="6"/>
      <c r="C1" s="6"/>
      <c r="D1" s="6"/>
      <c r="E1" s="8"/>
    </row>
    <row r="3" spans="1:63" x14ac:dyDescent="0.3">
      <c r="B3">
        <v>2011</v>
      </c>
      <c r="O3">
        <v>2012</v>
      </c>
      <c r="AA3">
        <v>2013</v>
      </c>
      <c r="AM3">
        <v>2014</v>
      </c>
      <c r="AY3">
        <v>2015</v>
      </c>
    </row>
    <row r="4" spans="1:63" ht="18" x14ac:dyDescent="0.35">
      <c r="A4" s="1" t="s">
        <v>19</v>
      </c>
    </row>
    <row r="5" spans="1:63" x14ac:dyDescent="0.3">
      <c r="A5" t="s">
        <v>0</v>
      </c>
      <c r="B5" s="3">
        <v>490</v>
      </c>
      <c r="O5" s="3">
        <v>515</v>
      </c>
      <c r="AA5" s="3">
        <v>530</v>
      </c>
      <c r="AM5" s="3">
        <v>540</v>
      </c>
      <c r="AY5" s="3">
        <v>550</v>
      </c>
    </row>
    <row r="6" spans="1:63" x14ac:dyDescent="0.3">
      <c r="A6" t="s">
        <v>1</v>
      </c>
      <c r="B6" s="3">
        <v>160</v>
      </c>
      <c r="O6" s="3">
        <v>180</v>
      </c>
      <c r="AA6" s="3">
        <v>190</v>
      </c>
      <c r="AM6" s="3">
        <v>200</v>
      </c>
      <c r="AY6" s="3">
        <v>180</v>
      </c>
    </row>
    <row r="7" spans="1:63" x14ac:dyDescent="0.3">
      <c r="A7" t="s">
        <v>2</v>
      </c>
      <c r="B7" s="3">
        <v>160</v>
      </c>
      <c r="O7" s="3">
        <v>170</v>
      </c>
      <c r="AA7" s="3">
        <v>180</v>
      </c>
      <c r="AM7" s="3">
        <v>190</v>
      </c>
      <c r="AY7" s="3">
        <v>200</v>
      </c>
    </row>
    <row r="8" spans="1:63" x14ac:dyDescent="0.3">
      <c r="A8" t="s">
        <v>3</v>
      </c>
      <c r="B8" s="3">
        <f>SUM(B5:B7)</f>
        <v>810</v>
      </c>
      <c r="C8" s="2">
        <f>B8/B19</f>
        <v>0.83505154639175261</v>
      </c>
      <c r="O8" s="3">
        <f>SUM(O5:O7)</f>
        <v>865</v>
      </c>
      <c r="AA8" s="3">
        <f>SUM(AA5:AA7)</f>
        <v>900</v>
      </c>
      <c r="AM8" s="3">
        <f>SUM(AM5:AM7)</f>
        <v>930</v>
      </c>
      <c r="AY8" s="3">
        <f>SUM(AY5:AY7)</f>
        <v>930</v>
      </c>
    </row>
    <row r="9" spans="1:63" x14ac:dyDescent="0.3">
      <c r="B9" s="14">
        <f>B8*12</f>
        <v>9720</v>
      </c>
    </row>
    <row r="11" spans="1:63" x14ac:dyDescent="0.3">
      <c r="B11" t="s">
        <v>7</v>
      </c>
      <c r="C11" t="s">
        <v>8</v>
      </c>
      <c r="D11" t="s">
        <v>9</v>
      </c>
      <c r="E11" t="s">
        <v>10</v>
      </c>
      <c r="F11" t="s">
        <v>11</v>
      </c>
      <c r="G11" t="s">
        <v>12</v>
      </c>
      <c r="H11" t="s">
        <v>13</v>
      </c>
      <c r="I11" t="s">
        <v>14</v>
      </c>
      <c r="J11" t="s">
        <v>15</v>
      </c>
      <c r="K11" t="s">
        <v>16</v>
      </c>
      <c r="L11" t="s">
        <v>17</v>
      </c>
      <c r="M11" t="s">
        <v>18</v>
      </c>
      <c r="N11" s="4" t="s">
        <v>21</v>
      </c>
      <c r="O11" t="s">
        <v>7</v>
      </c>
      <c r="P11" t="s">
        <v>8</v>
      </c>
      <c r="Q11" t="s">
        <v>9</v>
      </c>
      <c r="R11" t="s">
        <v>10</v>
      </c>
      <c r="S11" t="s">
        <v>11</v>
      </c>
      <c r="T11" t="s">
        <v>12</v>
      </c>
      <c r="U11" t="s">
        <v>13</v>
      </c>
      <c r="V11" t="s">
        <v>14</v>
      </c>
      <c r="W11" t="s">
        <v>15</v>
      </c>
      <c r="X11" t="s">
        <v>16</v>
      </c>
      <c r="Y11" t="s">
        <v>17</v>
      </c>
      <c r="Z11" t="s">
        <v>18</v>
      </c>
      <c r="AA11" t="s">
        <v>7</v>
      </c>
      <c r="AB11" t="s">
        <v>8</v>
      </c>
      <c r="AC11" t="s">
        <v>9</v>
      </c>
      <c r="AD11" t="s">
        <v>10</v>
      </c>
      <c r="AE11" t="s">
        <v>11</v>
      </c>
      <c r="AF11" t="s">
        <v>12</v>
      </c>
      <c r="AG11" t="s">
        <v>13</v>
      </c>
      <c r="AH11" t="s">
        <v>14</v>
      </c>
      <c r="AI11" t="s">
        <v>15</v>
      </c>
      <c r="AJ11" t="s">
        <v>16</v>
      </c>
      <c r="AK11" t="s">
        <v>17</v>
      </c>
      <c r="AL11" t="s">
        <v>18</v>
      </c>
      <c r="AM11" t="s">
        <v>7</v>
      </c>
      <c r="AN11" t="s">
        <v>8</v>
      </c>
      <c r="AO11" t="s">
        <v>9</v>
      </c>
      <c r="AP11" t="s">
        <v>10</v>
      </c>
      <c r="AQ11" t="s">
        <v>11</v>
      </c>
      <c r="AR11" t="s">
        <v>12</v>
      </c>
      <c r="AS11" t="s">
        <v>13</v>
      </c>
      <c r="AT11" t="s">
        <v>14</v>
      </c>
      <c r="AU11" t="s">
        <v>15</v>
      </c>
      <c r="AV11" t="s">
        <v>16</v>
      </c>
      <c r="AW11" t="s">
        <v>17</v>
      </c>
      <c r="AX11" t="s">
        <v>18</v>
      </c>
      <c r="AY11" t="s">
        <v>7</v>
      </c>
      <c r="AZ11" t="s">
        <v>8</v>
      </c>
      <c r="BA11" t="s">
        <v>9</v>
      </c>
      <c r="BB11" t="s">
        <v>10</v>
      </c>
      <c r="BC11" t="s">
        <v>11</v>
      </c>
      <c r="BD11" t="s">
        <v>12</v>
      </c>
      <c r="BE11" t="s">
        <v>13</v>
      </c>
      <c r="BF11" t="s">
        <v>14</v>
      </c>
      <c r="BG11" t="s">
        <v>15</v>
      </c>
      <c r="BH11" t="s">
        <v>16</v>
      </c>
      <c r="BI11" t="s">
        <v>17</v>
      </c>
      <c r="BJ11" t="s">
        <v>18</v>
      </c>
      <c r="BK11" t="s">
        <v>25</v>
      </c>
    </row>
    <row r="12" spans="1:63" ht="18" x14ac:dyDescent="0.35">
      <c r="A12" s="1" t="s">
        <v>20</v>
      </c>
      <c r="BK12" s="3"/>
    </row>
    <row r="13" spans="1:63" x14ac:dyDescent="0.3">
      <c r="A13" t="s">
        <v>4</v>
      </c>
      <c r="B13" s="3">
        <v>90</v>
      </c>
      <c r="C13" s="3">
        <v>95</v>
      </c>
      <c r="D13" s="3">
        <v>85</v>
      </c>
      <c r="E13" s="3">
        <v>90</v>
      </c>
      <c r="F13" s="3">
        <v>95</v>
      </c>
      <c r="G13" s="3">
        <v>85</v>
      </c>
      <c r="H13" s="3">
        <v>90</v>
      </c>
      <c r="I13" s="3">
        <v>95</v>
      </c>
      <c r="J13" s="3">
        <v>85</v>
      </c>
      <c r="K13" s="3">
        <v>90</v>
      </c>
      <c r="L13" s="3">
        <v>95</v>
      </c>
      <c r="M13" s="3">
        <v>85</v>
      </c>
      <c r="N13" s="5">
        <f>SUM(B13:M13)/12</f>
        <v>90</v>
      </c>
      <c r="O13" s="3">
        <v>95</v>
      </c>
      <c r="P13" s="3">
        <v>100</v>
      </c>
      <c r="Q13" s="3">
        <v>90</v>
      </c>
      <c r="R13" s="3">
        <v>95</v>
      </c>
      <c r="S13" s="3">
        <v>100</v>
      </c>
      <c r="T13" s="3">
        <v>90</v>
      </c>
      <c r="U13" s="3">
        <v>95</v>
      </c>
      <c r="V13" s="3">
        <v>100</v>
      </c>
      <c r="W13" s="3">
        <v>90</v>
      </c>
      <c r="X13" s="3">
        <v>95</v>
      </c>
      <c r="Y13" s="3">
        <v>100</v>
      </c>
      <c r="Z13" s="3">
        <v>90</v>
      </c>
      <c r="AA13" s="3">
        <v>105</v>
      </c>
      <c r="AB13" s="3">
        <v>120</v>
      </c>
      <c r="AC13" s="3">
        <v>110</v>
      </c>
      <c r="AD13" s="3">
        <v>105</v>
      </c>
      <c r="AE13" s="3">
        <v>120</v>
      </c>
      <c r="AF13" s="3">
        <v>110</v>
      </c>
      <c r="AG13" s="3">
        <v>105</v>
      </c>
      <c r="AH13" s="3">
        <v>120</v>
      </c>
      <c r="AI13" s="3">
        <v>110</v>
      </c>
      <c r="AJ13" s="3">
        <v>105</v>
      </c>
      <c r="AK13" s="3">
        <v>120</v>
      </c>
      <c r="AL13" s="3">
        <v>110</v>
      </c>
      <c r="AM13" s="3">
        <v>125</v>
      </c>
      <c r="AN13" s="3">
        <v>130</v>
      </c>
      <c r="AO13" s="3">
        <v>140</v>
      </c>
      <c r="AP13" s="3">
        <v>125</v>
      </c>
      <c r="AQ13" s="3">
        <v>130</v>
      </c>
      <c r="AR13" s="3">
        <v>140</v>
      </c>
      <c r="AS13" s="3">
        <v>125</v>
      </c>
      <c r="AT13" s="3">
        <v>130</v>
      </c>
      <c r="AU13" s="3">
        <v>140</v>
      </c>
      <c r="AV13" s="3">
        <v>125</v>
      </c>
      <c r="AW13" s="3">
        <v>130</v>
      </c>
      <c r="AX13" s="3">
        <v>140</v>
      </c>
      <c r="AY13" s="3">
        <v>140</v>
      </c>
      <c r="AZ13" s="3">
        <v>150</v>
      </c>
      <c r="BA13" s="3">
        <v>160</v>
      </c>
      <c r="BB13" s="3">
        <v>140</v>
      </c>
      <c r="BC13" s="3">
        <v>150</v>
      </c>
      <c r="BD13" s="3">
        <v>160</v>
      </c>
      <c r="BE13" s="3">
        <v>140</v>
      </c>
      <c r="BF13" s="3">
        <v>150</v>
      </c>
      <c r="BG13" s="3">
        <v>160</v>
      </c>
      <c r="BH13" s="3">
        <v>140</v>
      </c>
      <c r="BI13" s="3">
        <v>150</v>
      </c>
      <c r="BJ13" s="3">
        <v>160</v>
      </c>
      <c r="BK13" s="3">
        <f>MAX(Table1[[#This Row],[January]:[December]])</f>
        <v>160</v>
      </c>
    </row>
    <row r="14" spans="1:63" x14ac:dyDescent="0.3">
      <c r="A14" t="s">
        <v>5</v>
      </c>
      <c r="B14" s="3">
        <v>20</v>
      </c>
      <c r="C14" s="3">
        <v>50</v>
      </c>
      <c r="D14" s="3">
        <v>0</v>
      </c>
      <c r="E14" s="3">
        <v>20</v>
      </c>
      <c r="F14" s="3">
        <v>50</v>
      </c>
      <c r="G14" s="3">
        <v>0</v>
      </c>
      <c r="H14" s="3">
        <v>20</v>
      </c>
      <c r="I14" s="3">
        <v>50</v>
      </c>
      <c r="J14" s="3">
        <v>0</v>
      </c>
      <c r="K14" s="3">
        <v>20</v>
      </c>
      <c r="L14" s="3">
        <v>50</v>
      </c>
      <c r="M14" s="3">
        <v>0</v>
      </c>
      <c r="N14" s="5">
        <f t="shared" ref="N14:N16" si="0">SUM(B14:M14)/12</f>
        <v>23.333333333333332</v>
      </c>
      <c r="O14" s="3">
        <v>30</v>
      </c>
      <c r="P14" s="3">
        <v>60</v>
      </c>
      <c r="Q14" s="3">
        <v>10</v>
      </c>
      <c r="R14" s="3">
        <v>30</v>
      </c>
      <c r="S14" s="3">
        <v>60</v>
      </c>
      <c r="T14" s="3">
        <v>10</v>
      </c>
      <c r="U14" s="3">
        <v>30</v>
      </c>
      <c r="V14" s="3">
        <v>60</v>
      </c>
      <c r="W14" s="3">
        <v>10</v>
      </c>
      <c r="X14" s="3">
        <v>30</v>
      </c>
      <c r="Y14" s="3">
        <v>60</v>
      </c>
      <c r="Z14" s="3">
        <v>10</v>
      </c>
      <c r="AA14" s="3">
        <v>35</v>
      </c>
      <c r="AB14" s="3">
        <v>50</v>
      </c>
      <c r="AC14" s="3">
        <v>70</v>
      </c>
      <c r="AD14" s="3">
        <v>35</v>
      </c>
      <c r="AE14" s="3">
        <v>50</v>
      </c>
      <c r="AF14" s="3">
        <v>70</v>
      </c>
      <c r="AG14" s="3">
        <v>35</v>
      </c>
      <c r="AH14" s="3">
        <v>50</v>
      </c>
      <c r="AI14" s="3">
        <v>70</v>
      </c>
      <c r="AJ14" s="3">
        <v>35</v>
      </c>
      <c r="AK14" s="3">
        <v>50</v>
      </c>
      <c r="AL14" s="3">
        <v>70</v>
      </c>
      <c r="AM14" s="3">
        <v>25</v>
      </c>
      <c r="AN14" s="3">
        <v>55</v>
      </c>
      <c r="AO14" s="3">
        <v>80</v>
      </c>
      <c r="AP14" s="3">
        <v>25</v>
      </c>
      <c r="AQ14" s="3">
        <v>55</v>
      </c>
      <c r="AR14" s="3">
        <v>80</v>
      </c>
      <c r="AS14" s="3">
        <v>25</v>
      </c>
      <c r="AT14" s="3">
        <v>55</v>
      </c>
      <c r="AU14" s="3">
        <v>80</v>
      </c>
      <c r="AV14" s="3">
        <v>25</v>
      </c>
      <c r="AW14" s="3">
        <v>55</v>
      </c>
      <c r="AX14" s="3">
        <v>80</v>
      </c>
      <c r="AY14" s="3">
        <v>30</v>
      </c>
      <c r="AZ14" s="3">
        <v>60</v>
      </c>
      <c r="BA14" s="3">
        <v>90</v>
      </c>
      <c r="BB14" s="3">
        <v>30</v>
      </c>
      <c r="BC14" s="3">
        <v>60</v>
      </c>
      <c r="BD14" s="3">
        <v>90</v>
      </c>
      <c r="BE14" s="3">
        <v>30</v>
      </c>
      <c r="BF14" s="3">
        <v>60</v>
      </c>
      <c r="BG14" s="3">
        <v>90</v>
      </c>
      <c r="BH14" s="3">
        <v>30</v>
      </c>
      <c r="BI14" s="3">
        <v>60</v>
      </c>
      <c r="BJ14" s="3">
        <v>90</v>
      </c>
      <c r="BK14" s="3">
        <f>MAX(Table1[[#This Row],[January]:[December]])</f>
        <v>90</v>
      </c>
    </row>
    <row r="15" spans="1:63" x14ac:dyDescent="0.3">
      <c r="A15" t="s">
        <v>6</v>
      </c>
      <c r="B15" s="3">
        <v>50</v>
      </c>
      <c r="C15" s="3">
        <v>20</v>
      </c>
      <c r="D15" s="3">
        <v>30</v>
      </c>
      <c r="E15" s="3">
        <v>50</v>
      </c>
      <c r="F15" s="3">
        <v>20</v>
      </c>
      <c r="G15" s="3">
        <v>30</v>
      </c>
      <c r="H15" s="3">
        <v>50</v>
      </c>
      <c r="I15" s="3">
        <v>20</v>
      </c>
      <c r="J15" s="3">
        <v>30</v>
      </c>
      <c r="K15" s="3">
        <v>50</v>
      </c>
      <c r="L15" s="3">
        <v>20</v>
      </c>
      <c r="M15" s="3">
        <v>30</v>
      </c>
      <c r="N15" s="5">
        <f t="shared" si="0"/>
        <v>33.333333333333336</v>
      </c>
      <c r="O15" s="3">
        <v>60</v>
      </c>
      <c r="P15" s="3">
        <v>30</v>
      </c>
      <c r="Q15" s="3">
        <v>40</v>
      </c>
      <c r="R15" s="3">
        <v>60</v>
      </c>
      <c r="S15" s="3">
        <v>30</v>
      </c>
      <c r="T15" s="3">
        <v>40</v>
      </c>
      <c r="U15" s="3">
        <v>60</v>
      </c>
      <c r="V15" s="3">
        <v>30</v>
      </c>
      <c r="W15" s="3">
        <v>40</v>
      </c>
      <c r="X15" s="3">
        <v>60</v>
      </c>
      <c r="Y15" s="3">
        <v>30</v>
      </c>
      <c r="Z15" s="3">
        <v>40</v>
      </c>
      <c r="AA15" s="3">
        <v>60</v>
      </c>
      <c r="AB15" s="3">
        <v>80</v>
      </c>
      <c r="AC15" s="3">
        <v>100</v>
      </c>
      <c r="AD15" s="3">
        <v>60</v>
      </c>
      <c r="AE15" s="3">
        <v>80</v>
      </c>
      <c r="AF15" s="3">
        <v>100</v>
      </c>
      <c r="AG15" s="3">
        <v>60</v>
      </c>
      <c r="AH15" s="3">
        <v>80</v>
      </c>
      <c r="AI15" s="3">
        <v>100</v>
      </c>
      <c r="AJ15" s="3">
        <v>60</v>
      </c>
      <c r="AK15" s="3">
        <v>80</v>
      </c>
      <c r="AL15" s="3">
        <v>100</v>
      </c>
      <c r="AM15" s="3">
        <v>70</v>
      </c>
      <c r="AN15" s="3">
        <v>90</v>
      </c>
      <c r="AO15" s="3">
        <v>110</v>
      </c>
      <c r="AP15" s="3">
        <v>70</v>
      </c>
      <c r="AQ15" s="3">
        <v>90</v>
      </c>
      <c r="AR15" s="3">
        <v>110</v>
      </c>
      <c r="AS15" s="3">
        <v>70</v>
      </c>
      <c r="AT15" s="3">
        <v>90</v>
      </c>
      <c r="AU15" s="3">
        <v>110</v>
      </c>
      <c r="AV15" s="3">
        <v>70</v>
      </c>
      <c r="AW15" s="3">
        <v>90</v>
      </c>
      <c r="AX15" s="3">
        <v>110</v>
      </c>
      <c r="AY15" s="3">
        <v>80</v>
      </c>
      <c r="AZ15" s="3">
        <v>100</v>
      </c>
      <c r="BA15" s="3">
        <v>120</v>
      </c>
      <c r="BB15" s="3">
        <v>80</v>
      </c>
      <c r="BC15" s="3">
        <v>100</v>
      </c>
      <c r="BD15" s="3">
        <v>120</v>
      </c>
      <c r="BE15" s="3">
        <v>80</v>
      </c>
      <c r="BF15" s="3">
        <v>100</v>
      </c>
      <c r="BG15" s="3">
        <v>120</v>
      </c>
      <c r="BH15" s="3">
        <v>80</v>
      </c>
      <c r="BI15" s="3">
        <v>100</v>
      </c>
      <c r="BJ15" s="3">
        <v>120</v>
      </c>
      <c r="BK15" s="3">
        <f>MAX(Table1[[#This Row],[January]:[December]])</f>
        <v>120</v>
      </c>
    </row>
    <row r="16" spans="1:63" x14ac:dyDescent="0.3">
      <c r="A16" t="s">
        <v>3</v>
      </c>
      <c r="B16" s="3">
        <f>SUM(B13:B15)</f>
        <v>160</v>
      </c>
      <c r="C16" s="3">
        <f t="shared" ref="C16:BI16" si="1">SUM(C13:C15)</f>
        <v>165</v>
      </c>
      <c r="D16" s="3">
        <f t="shared" si="1"/>
        <v>115</v>
      </c>
      <c r="E16" s="3">
        <f t="shared" si="1"/>
        <v>160</v>
      </c>
      <c r="F16" s="3">
        <f t="shared" si="1"/>
        <v>165</v>
      </c>
      <c r="G16" s="3">
        <f t="shared" si="1"/>
        <v>115</v>
      </c>
      <c r="H16" s="3">
        <f t="shared" si="1"/>
        <v>160</v>
      </c>
      <c r="I16" s="3">
        <f t="shared" si="1"/>
        <v>165</v>
      </c>
      <c r="J16" s="3">
        <f t="shared" si="1"/>
        <v>115</v>
      </c>
      <c r="K16" s="3">
        <f t="shared" si="1"/>
        <v>160</v>
      </c>
      <c r="L16" s="3">
        <f t="shared" si="1"/>
        <v>165</v>
      </c>
      <c r="M16" s="3">
        <f t="shared" si="1"/>
        <v>115</v>
      </c>
      <c r="N16" s="5">
        <f t="shared" si="0"/>
        <v>146.66666666666666</v>
      </c>
      <c r="O16" s="3">
        <f t="shared" si="1"/>
        <v>185</v>
      </c>
      <c r="P16" s="3">
        <f t="shared" si="1"/>
        <v>190</v>
      </c>
      <c r="Q16" s="3">
        <f t="shared" si="1"/>
        <v>140</v>
      </c>
      <c r="R16" s="3">
        <f t="shared" si="1"/>
        <v>185</v>
      </c>
      <c r="S16" s="3">
        <f t="shared" si="1"/>
        <v>190</v>
      </c>
      <c r="T16" s="3">
        <f t="shared" si="1"/>
        <v>140</v>
      </c>
      <c r="U16" s="3">
        <f t="shared" si="1"/>
        <v>185</v>
      </c>
      <c r="V16" s="3">
        <f t="shared" si="1"/>
        <v>190</v>
      </c>
      <c r="W16" s="3">
        <f t="shared" si="1"/>
        <v>140</v>
      </c>
      <c r="X16" s="3">
        <f t="shared" si="1"/>
        <v>185</v>
      </c>
      <c r="Y16" s="3">
        <f t="shared" si="1"/>
        <v>190</v>
      </c>
      <c r="Z16" s="3">
        <f t="shared" si="1"/>
        <v>140</v>
      </c>
      <c r="AA16" s="3">
        <f t="shared" si="1"/>
        <v>200</v>
      </c>
      <c r="AB16" s="3">
        <f t="shared" si="1"/>
        <v>250</v>
      </c>
      <c r="AC16" s="3">
        <f t="shared" si="1"/>
        <v>280</v>
      </c>
      <c r="AD16" s="3">
        <f t="shared" si="1"/>
        <v>200</v>
      </c>
      <c r="AE16" s="3">
        <f t="shared" si="1"/>
        <v>250</v>
      </c>
      <c r="AF16" s="3">
        <f t="shared" si="1"/>
        <v>280</v>
      </c>
      <c r="AG16" s="3">
        <f t="shared" si="1"/>
        <v>200</v>
      </c>
      <c r="AH16" s="3">
        <f t="shared" si="1"/>
        <v>250</v>
      </c>
      <c r="AI16" s="3">
        <f t="shared" si="1"/>
        <v>280</v>
      </c>
      <c r="AJ16" s="3">
        <f t="shared" si="1"/>
        <v>200</v>
      </c>
      <c r="AK16" s="3">
        <f t="shared" si="1"/>
        <v>250</v>
      </c>
      <c r="AL16" s="3">
        <f t="shared" si="1"/>
        <v>280</v>
      </c>
      <c r="AM16" s="3">
        <f t="shared" si="1"/>
        <v>220</v>
      </c>
      <c r="AN16" s="3">
        <f t="shared" si="1"/>
        <v>275</v>
      </c>
      <c r="AO16" s="3">
        <f t="shared" si="1"/>
        <v>330</v>
      </c>
      <c r="AP16" s="3">
        <f t="shared" si="1"/>
        <v>220</v>
      </c>
      <c r="AQ16" s="3">
        <f t="shared" si="1"/>
        <v>275</v>
      </c>
      <c r="AR16" s="3">
        <f t="shared" si="1"/>
        <v>330</v>
      </c>
      <c r="AS16" s="3">
        <f t="shared" si="1"/>
        <v>220</v>
      </c>
      <c r="AT16" s="3">
        <f t="shared" si="1"/>
        <v>275</v>
      </c>
      <c r="AU16" s="3">
        <f t="shared" si="1"/>
        <v>330</v>
      </c>
      <c r="AV16" s="3">
        <f t="shared" si="1"/>
        <v>220</v>
      </c>
      <c r="AW16" s="3">
        <f t="shared" si="1"/>
        <v>275</v>
      </c>
      <c r="AX16" s="3">
        <f t="shared" si="1"/>
        <v>330</v>
      </c>
      <c r="AY16" s="3">
        <f t="shared" si="1"/>
        <v>250</v>
      </c>
      <c r="AZ16" s="3">
        <f t="shared" si="1"/>
        <v>310</v>
      </c>
      <c r="BA16" s="3">
        <f t="shared" si="1"/>
        <v>370</v>
      </c>
      <c r="BB16" s="3">
        <f t="shared" si="1"/>
        <v>250</v>
      </c>
      <c r="BC16" s="3">
        <f t="shared" si="1"/>
        <v>310</v>
      </c>
      <c r="BD16" s="3">
        <f t="shared" si="1"/>
        <v>370</v>
      </c>
      <c r="BE16" s="3">
        <f t="shared" si="1"/>
        <v>250</v>
      </c>
      <c r="BF16" s="3">
        <f t="shared" si="1"/>
        <v>310</v>
      </c>
      <c r="BG16" s="3">
        <f t="shared" si="1"/>
        <v>370</v>
      </c>
      <c r="BH16" s="3">
        <f t="shared" si="1"/>
        <v>250</v>
      </c>
      <c r="BI16" s="3">
        <f t="shared" si="1"/>
        <v>310</v>
      </c>
      <c r="BJ16" s="3">
        <f t="shared" ref="BJ16" si="2">SUM(BJ13:BJ15)</f>
        <v>370</v>
      </c>
      <c r="BK16" s="3">
        <f>MAX(Table1[[#This Row],[January]:[December]])</f>
        <v>370</v>
      </c>
    </row>
    <row r="17" spans="1:63" x14ac:dyDescent="0.3">
      <c r="AY17" s="12" t="str">
        <f>IF(AY16&lt;350,"good","not good")</f>
        <v>good</v>
      </c>
      <c r="AZ17" s="12" t="str">
        <f t="shared" ref="AZ17:BK17" si="3">IF(AZ16&lt;350,"good","not good")</f>
        <v>good</v>
      </c>
      <c r="BA17" s="12" t="str">
        <f t="shared" si="3"/>
        <v>not good</v>
      </c>
      <c r="BB17" s="12" t="str">
        <f t="shared" si="3"/>
        <v>good</v>
      </c>
      <c r="BC17" s="12" t="str">
        <f t="shared" si="3"/>
        <v>good</v>
      </c>
      <c r="BD17" s="12" t="str">
        <f t="shared" si="3"/>
        <v>not good</v>
      </c>
      <c r="BE17" s="12" t="str">
        <f t="shared" si="3"/>
        <v>good</v>
      </c>
      <c r="BF17" s="12" t="str">
        <f t="shared" si="3"/>
        <v>good</v>
      </c>
      <c r="BG17" s="12" t="str">
        <f t="shared" si="3"/>
        <v>not good</v>
      </c>
      <c r="BH17" s="12" t="str">
        <f t="shared" si="3"/>
        <v>good</v>
      </c>
      <c r="BI17" s="12" t="str">
        <f t="shared" si="3"/>
        <v>good</v>
      </c>
      <c r="BJ17" s="12" t="str">
        <f t="shared" si="3"/>
        <v>not good</v>
      </c>
      <c r="BK17" s="12" t="str">
        <f t="shared" si="3"/>
        <v>not good</v>
      </c>
    </row>
    <row r="19" spans="1:63" ht="18" x14ac:dyDescent="0.35">
      <c r="A19" s="1" t="s">
        <v>23</v>
      </c>
      <c r="B19" s="9">
        <f>$B$8+B16</f>
        <v>970</v>
      </c>
      <c r="C19" s="9">
        <f t="shared" ref="C19:M19" si="4">$B$8+C16</f>
        <v>975</v>
      </c>
      <c r="D19" s="9">
        <f t="shared" si="4"/>
        <v>925</v>
      </c>
      <c r="E19" s="9">
        <f t="shared" si="4"/>
        <v>970</v>
      </c>
      <c r="F19" s="9">
        <f t="shared" si="4"/>
        <v>975</v>
      </c>
      <c r="G19" s="9">
        <f t="shared" si="4"/>
        <v>925</v>
      </c>
      <c r="H19" s="9">
        <f t="shared" si="4"/>
        <v>970</v>
      </c>
      <c r="I19" s="9">
        <f t="shared" si="4"/>
        <v>975</v>
      </c>
      <c r="J19" s="9">
        <f t="shared" si="4"/>
        <v>925</v>
      </c>
      <c r="K19" s="9">
        <f t="shared" si="4"/>
        <v>970</v>
      </c>
      <c r="L19" s="9">
        <f t="shared" si="4"/>
        <v>975</v>
      </c>
      <c r="M19" s="9">
        <f t="shared" si="4"/>
        <v>925</v>
      </c>
      <c r="N19" s="13">
        <f>SUM(B19:M19)</f>
        <v>11480</v>
      </c>
    </row>
    <row r="20" spans="1:63" x14ac:dyDescent="0.3">
      <c r="B20" s="2"/>
    </row>
    <row r="21" spans="1:63" x14ac:dyDescent="0.3">
      <c r="B21" s="2"/>
    </row>
    <row r="22" spans="1:63" x14ac:dyDescent="0.3">
      <c r="A22" t="str">
        <f>RIGHT(A1,13)</f>
        <v>Fam. Anderson</v>
      </c>
      <c r="B22" s="11">
        <f>variable2011+fixed2011</f>
        <v>21200</v>
      </c>
    </row>
  </sheetData>
  <pageMargins left="0.7" right="0.7" top="0.75" bottom="0.75" header="0.3" footer="0.3"/>
  <pageSetup paperSize="9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1"/>
  <sheetViews>
    <sheetView workbookViewId="0">
      <selection activeCell="A19" sqref="A19"/>
    </sheetView>
  </sheetViews>
  <sheetFormatPr defaultColWidth="10.33203125" defaultRowHeight="14.4" x14ac:dyDescent="0.3"/>
  <cols>
    <col min="1" max="1" width="26.5546875" customWidth="1"/>
    <col min="2" max="2" width="10.44140625" bestFit="1" customWidth="1"/>
    <col min="3" max="13" width="10.33203125" customWidth="1"/>
    <col min="14" max="14" width="10.33203125" style="4" customWidth="1"/>
  </cols>
  <sheetData>
    <row r="1" spans="1:62" ht="42" x14ac:dyDescent="0.4">
      <c r="A1" s="7" t="str">
        <f>'2011-2015'!A1:D1</f>
        <v>Household expenses Fam. Anderson</v>
      </c>
      <c r="B1" s="6"/>
      <c r="C1" s="6"/>
      <c r="D1" s="6"/>
      <c r="E1" s="8"/>
    </row>
    <row r="3" spans="1:62" x14ac:dyDescent="0.3">
      <c r="B3">
        <v>2016</v>
      </c>
    </row>
    <row r="4" spans="1:62" ht="18" x14ac:dyDescent="0.35">
      <c r="A4" s="1" t="s">
        <v>19</v>
      </c>
    </row>
    <row r="5" spans="1:62" x14ac:dyDescent="0.3">
      <c r="A5" t="s">
        <v>0</v>
      </c>
      <c r="B5" s="3"/>
      <c r="O5" s="3"/>
      <c r="AA5" s="3"/>
      <c r="AM5" s="3"/>
      <c r="AY5" s="3"/>
    </row>
    <row r="6" spans="1:62" x14ac:dyDescent="0.3">
      <c r="A6" t="s">
        <v>1</v>
      </c>
      <c r="B6" s="3"/>
      <c r="O6" s="3"/>
      <c r="AA6" s="3"/>
      <c r="AM6" s="3"/>
      <c r="AY6" s="3"/>
    </row>
    <row r="7" spans="1:62" x14ac:dyDescent="0.3">
      <c r="A7" t="s">
        <v>2</v>
      </c>
      <c r="B7" s="3"/>
      <c r="O7" s="3"/>
      <c r="AA7" s="3"/>
      <c r="AM7" s="3"/>
      <c r="AY7" s="3"/>
    </row>
    <row r="8" spans="1:62" x14ac:dyDescent="0.3">
      <c r="A8" t="s">
        <v>3</v>
      </c>
      <c r="B8" s="3"/>
      <c r="O8" s="3"/>
      <c r="AA8" s="3"/>
      <c r="AM8" s="3"/>
      <c r="AY8" s="3"/>
    </row>
    <row r="11" spans="1:62" x14ac:dyDescent="0.3">
      <c r="B11" t="s">
        <v>7</v>
      </c>
      <c r="C11" t="s">
        <v>8</v>
      </c>
      <c r="D11" t="s">
        <v>9</v>
      </c>
      <c r="E11" t="s">
        <v>10</v>
      </c>
      <c r="F11" t="s">
        <v>11</v>
      </c>
      <c r="G11" t="s">
        <v>12</v>
      </c>
      <c r="H11" t="s">
        <v>13</v>
      </c>
      <c r="I11" t="s">
        <v>14</v>
      </c>
      <c r="J11" t="s">
        <v>15</v>
      </c>
      <c r="K11" t="s">
        <v>16</v>
      </c>
      <c r="L11" t="s">
        <v>17</v>
      </c>
      <c r="M11" t="s">
        <v>18</v>
      </c>
    </row>
    <row r="12" spans="1:62" ht="18" x14ac:dyDescent="0.35">
      <c r="A12" s="1" t="s">
        <v>20</v>
      </c>
    </row>
    <row r="13" spans="1:62" x14ac:dyDescent="0.3">
      <c r="A13" t="s">
        <v>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5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3">
      <c r="A14" t="s">
        <v>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5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3">
      <c r="A15" t="s">
        <v>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5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3">
      <c r="A16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5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9" spans="1:4" x14ac:dyDescent="0.3">
      <c r="A19" s="10" t="s">
        <v>24</v>
      </c>
      <c r="B19" s="2"/>
      <c r="C19" s="2"/>
      <c r="D19" s="2"/>
    </row>
    <row r="20" spans="1:4" x14ac:dyDescent="0.3">
      <c r="B20" s="2"/>
    </row>
    <row r="21" spans="1:4" x14ac:dyDescent="0.3">
      <c r="B21" s="2"/>
    </row>
  </sheetData>
  <hyperlinks>
    <hyperlink ref="A19" location="'2011-2015'!A1" display="Previous years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2011-2015</vt:lpstr>
      <vt:lpstr>2016</vt:lpstr>
      <vt:lpstr>fixed2011</vt:lpstr>
      <vt:lpstr>variable2011</vt:lpstr>
      <vt:lpstr>Year2012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2016-03-21T14:55:16Z</cp:lastPrinted>
  <dcterms:created xsi:type="dcterms:W3CDTF">2016-01-11T15:59:33Z</dcterms:created>
  <dcterms:modified xsi:type="dcterms:W3CDTF">2016-10-17T08:24:07Z</dcterms:modified>
</cp:coreProperties>
</file>